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6225" yWindow="-15" windowWidth="6210" windowHeight="12270" tabRatio="433"/>
  </bookViews>
  <sheets>
    <sheet name="Лист1" sheetId="1" r:id="rId1"/>
  </sheets>
  <definedNames>
    <definedName name="_xlnm.Print_Area" localSheetId="0">Лист1!$C$2:$P$18</definedName>
  </definedNames>
  <calcPr calcId="124519" calcMode="autoNoTable"/>
</workbook>
</file>

<file path=xl/calcChain.xml><?xml version="1.0" encoding="utf-8"?>
<calcChain xmlns="http://schemas.openxmlformats.org/spreadsheetml/2006/main">
  <c r="D12" i="1"/>
  <c r="D13"/>
  <c r="D10"/>
  <c r="D9"/>
  <c r="D8"/>
  <c r="D7"/>
  <c r="D6"/>
  <c r="D11" l="1"/>
  <c r="D15" l="1"/>
  <c r="D16" s="1"/>
</calcChain>
</file>

<file path=xl/sharedStrings.xml><?xml version="1.0" encoding="utf-8"?>
<sst xmlns="http://schemas.openxmlformats.org/spreadsheetml/2006/main" count="58" uniqueCount="54">
  <si>
    <t>кПа</t>
  </si>
  <si>
    <t>м3/ч</t>
  </si>
  <si>
    <t>К</t>
  </si>
  <si>
    <t>мм</t>
  </si>
  <si>
    <t>Расчет перепада давления ΔP при известном сопротивлении ξ</t>
  </si>
  <si>
    <t>Рассчитанные данные:</t>
  </si>
  <si>
    <t xml:space="preserve">Dу = </t>
  </si>
  <si>
    <t>- диаметр условного прохода</t>
  </si>
  <si>
    <t>нм3/ч</t>
  </si>
  <si>
    <t>- расход газа, приведенный к н.у.</t>
  </si>
  <si>
    <t>кгс/см2</t>
  </si>
  <si>
    <t>- рабочее давление газа</t>
  </si>
  <si>
    <t>t =</t>
  </si>
  <si>
    <t>°C</t>
  </si>
  <si>
    <t>- температура газа</t>
  </si>
  <si>
    <t>R=</t>
  </si>
  <si>
    <t>кг*м</t>
  </si>
  <si>
    <t>природный газ</t>
  </si>
  <si>
    <t>воздух</t>
  </si>
  <si>
    <t>- коэффициент сопротивления прибора</t>
  </si>
  <si>
    <t>Введите данные для расчета:</t>
  </si>
  <si>
    <t>γ</t>
  </si>
  <si>
    <t>T=</t>
  </si>
  <si>
    <t>ΔP=</t>
  </si>
  <si>
    <t>кг/см2</t>
  </si>
  <si>
    <r>
      <t>D</t>
    </r>
    <r>
      <rPr>
        <b/>
        <i/>
        <sz val="11"/>
        <color theme="1"/>
        <rFont val="Arial"/>
        <family val="2"/>
        <charset val="204"/>
      </rPr>
      <t>у</t>
    </r>
    <r>
      <rPr>
        <b/>
        <i/>
        <sz val="12"/>
        <color theme="1"/>
        <rFont val="Arial"/>
        <family val="2"/>
        <charset val="204"/>
      </rPr>
      <t>=</t>
    </r>
  </si>
  <si>
    <r>
      <t>Q</t>
    </r>
    <r>
      <rPr>
        <b/>
        <i/>
        <sz val="11"/>
        <color theme="1"/>
        <rFont val="Arial"/>
        <family val="2"/>
        <charset val="204"/>
      </rPr>
      <t>н</t>
    </r>
    <r>
      <rPr>
        <b/>
        <i/>
        <sz val="12"/>
        <color theme="1"/>
        <rFont val="Arial"/>
        <family val="2"/>
        <charset val="204"/>
      </rPr>
      <t>=</t>
    </r>
  </si>
  <si>
    <r>
      <t>P</t>
    </r>
    <r>
      <rPr>
        <b/>
        <i/>
        <sz val="11"/>
        <color theme="1"/>
        <rFont val="Arial"/>
        <family val="2"/>
        <charset val="204"/>
      </rPr>
      <t>раб</t>
    </r>
    <r>
      <rPr>
        <b/>
        <i/>
        <sz val="12"/>
        <color theme="1"/>
        <rFont val="Arial"/>
        <family val="2"/>
        <charset val="204"/>
      </rPr>
      <t>=</t>
    </r>
  </si>
  <si>
    <r>
      <t>Q</t>
    </r>
    <r>
      <rPr>
        <b/>
        <i/>
        <sz val="11"/>
        <color theme="1"/>
        <rFont val="Arial"/>
        <family val="2"/>
        <charset val="204"/>
      </rPr>
      <t>раб</t>
    </r>
    <r>
      <rPr>
        <b/>
        <i/>
        <sz val="12"/>
        <color theme="1"/>
        <rFont val="Arial"/>
        <family val="2"/>
        <charset val="204"/>
      </rPr>
      <t>=</t>
    </r>
  </si>
  <si>
    <t xml:space="preserve">Qн = </t>
  </si>
  <si>
    <t xml:space="preserve">P раб = </t>
  </si>
  <si>
    <t xml:space="preserve">ξ = </t>
  </si>
  <si>
    <t xml:space="preserve">R= </t>
  </si>
  <si>
    <r>
      <rPr>
        <b/>
        <i/>
        <sz val="12"/>
        <color theme="1"/>
        <rFont val="Times New Roman"/>
        <family val="1"/>
        <charset val="204"/>
      </rPr>
      <t>ξ</t>
    </r>
    <r>
      <rPr>
        <b/>
        <i/>
        <sz val="12"/>
        <color theme="1"/>
        <rFont val="Arial"/>
        <family val="2"/>
        <charset val="204"/>
      </rPr>
      <t>=</t>
    </r>
  </si>
  <si>
    <t>кг/м3</t>
  </si>
  <si>
    <t>- газовая постоянная среды:</t>
  </si>
  <si>
    <t xml:space="preserve">DN 50 </t>
  </si>
  <si>
    <t>EVP07 / EVP50</t>
  </si>
  <si>
    <t xml:space="preserve">DN 65 </t>
  </si>
  <si>
    <t>EVP08</t>
  </si>
  <si>
    <t xml:space="preserve">DN 80 </t>
  </si>
  <si>
    <t>EVP09</t>
  </si>
  <si>
    <t xml:space="preserve">DN 100 </t>
  </si>
  <si>
    <t>EVP10</t>
  </si>
  <si>
    <t xml:space="preserve">DN 125 </t>
  </si>
  <si>
    <t>EVP11</t>
  </si>
  <si>
    <t xml:space="preserve">DN 150 </t>
  </si>
  <si>
    <t>EVP12</t>
  </si>
  <si>
    <t xml:space="preserve">DN 200 </t>
  </si>
  <si>
    <t>EVP13</t>
  </si>
  <si>
    <t>Тип</t>
  </si>
  <si>
    <t>ξ</t>
  </si>
  <si>
    <t>Диаметр</t>
  </si>
  <si>
    <t>Клапаны фирмы MADAS</t>
  </si>
</sst>
</file>

<file path=xl/styles.xml><?xml version="1.0" encoding="utf-8"?>
<styleSheet xmlns="http://schemas.openxmlformats.org/spreadsheetml/2006/main">
  <numFmts count="1">
    <numFmt numFmtId="164" formatCode="0.0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ahoma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6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  <font>
      <b/>
      <i/>
      <sz val="16"/>
      <color theme="1"/>
      <name val="Arial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5" fillId="2" borderId="0" xfId="0" applyFont="1" applyFill="1"/>
    <xf numFmtId="0" fontId="0" fillId="2" borderId="0" xfId="0" applyFill="1" applyAlignment="1">
      <alignment horizontal="right"/>
    </xf>
    <xf numFmtId="0" fontId="0" fillId="3" borderId="10" xfId="0" applyFill="1" applyBorder="1"/>
    <xf numFmtId="0" fontId="2" fillId="3" borderId="0" xfId="0" applyFont="1" applyFill="1" applyBorder="1" applyAlignment="1" applyProtection="1">
      <alignment horizontal="center"/>
      <protection locked="0" hidden="1"/>
    </xf>
    <xf numFmtId="0" fontId="0" fillId="3" borderId="0" xfId="0" applyFill="1" applyBorder="1" applyProtection="1">
      <protection locked="0"/>
    </xf>
    <xf numFmtId="0" fontId="0" fillId="3" borderId="12" xfId="0" applyFill="1" applyBorder="1"/>
    <xf numFmtId="0" fontId="2" fillId="3" borderId="3" xfId="0" applyFont="1" applyFill="1" applyBorder="1" applyAlignment="1" applyProtection="1">
      <alignment horizontal="center"/>
      <protection locked="0" hidden="1"/>
    </xf>
    <xf numFmtId="0" fontId="0" fillId="3" borderId="3" xfId="0" applyFill="1" applyBorder="1" applyProtection="1">
      <protection locked="0"/>
    </xf>
    <xf numFmtId="0" fontId="12" fillId="3" borderId="0" xfId="0" applyFont="1" applyFill="1" applyBorder="1" applyProtection="1">
      <protection locked="0" hidden="1"/>
    </xf>
    <xf numFmtId="49" fontId="2" fillId="3" borderId="0" xfId="0" applyNumberFormat="1" applyFont="1" applyFill="1" applyBorder="1" applyAlignment="1" applyProtection="1">
      <alignment horizontal="left" vertical="center"/>
      <protection locked="0" hidden="1"/>
    </xf>
    <xf numFmtId="0" fontId="11" fillId="3" borderId="0" xfId="0" applyFont="1" applyFill="1" applyBorder="1" applyAlignment="1" applyProtection="1">
      <alignment horizontal="center" vertical="center"/>
      <protection locked="0" hidden="1"/>
    </xf>
    <xf numFmtId="49" fontId="2" fillId="3" borderId="0" xfId="0" applyNumberFormat="1" applyFont="1" applyFill="1" applyBorder="1" applyProtection="1">
      <protection locked="0" hidden="1"/>
    </xf>
    <xf numFmtId="0" fontId="2" fillId="3" borderId="0" xfId="0" applyFont="1" applyFill="1" applyBorder="1" applyProtection="1">
      <protection locked="0" hidden="1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2" fillId="3" borderId="1" xfId="0" applyFont="1" applyFill="1" applyBorder="1" applyProtection="1">
      <protection locked="0" hidden="1"/>
    </xf>
    <xf numFmtId="0" fontId="2" fillId="3" borderId="6" xfId="0" applyFont="1" applyFill="1" applyBorder="1" applyProtection="1">
      <protection locked="0" hidden="1"/>
    </xf>
    <xf numFmtId="0" fontId="2" fillId="3" borderId="4" xfId="0" applyFont="1" applyFill="1" applyBorder="1" applyProtection="1">
      <protection locked="0" hidden="1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protection locked="0" hidden="1"/>
    </xf>
    <xf numFmtId="0" fontId="2" fillId="3" borderId="7" xfId="0" applyFont="1" applyFill="1" applyBorder="1" applyAlignment="1" applyProtection="1">
      <protection locked="0" hidden="1"/>
    </xf>
    <xf numFmtId="0" fontId="0" fillId="3" borderId="5" xfId="0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/>
    <xf numFmtId="0" fontId="10" fillId="3" borderId="0" xfId="0" applyFont="1" applyFill="1" applyBorder="1"/>
    <xf numFmtId="0" fontId="2" fillId="3" borderId="0" xfId="0" applyFont="1" applyFill="1" applyBorder="1"/>
    <xf numFmtId="0" fontId="2" fillId="3" borderId="14" xfId="0" applyFont="1" applyFill="1" applyBorder="1" applyAlignment="1" applyProtection="1">
      <alignment horizontal="center"/>
      <protection hidden="1"/>
    </xf>
    <xf numFmtId="0" fontId="3" fillId="3" borderId="14" xfId="0" applyFont="1" applyFill="1" applyBorder="1" applyAlignment="1" applyProtection="1">
      <alignment horizontal="center"/>
      <protection hidden="1"/>
    </xf>
    <xf numFmtId="0" fontId="0" fillId="3" borderId="14" xfId="0" applyFill="1" applyBorder="1"/>
    <xf numFmtId="0" fontId="0" fillId="3" borderId="15" xfId="0" applyFill="1" applyBorder="1"/>
    <xf numFmtId="0" fontId="1" fillId="3" borderId="0" xfId="0" applyFont="1" applyFill="1" applyBorder="1" applyAlignment="1" applyProtection="1">
      <alignment horizontal="center"/>
      <protection locked="0"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/>
      <protection hidden="1"/>
    </xf>
    <xf numFmtId="0" fontId="0" fillId="3" borderId="9" xfId="0" applyFill="1" applyBorder="1"/>
    <xf numFmtId="0" fontId="0" fillId="3" borderId="11" xfId="0" applyFill="1" applyBorder="1"/>
    <xf numFmtId="0" fontId="0" fillId="3" borderId="13" xfId="0" applyFill="1" applyBorder="1"/>
    <xf numFmtId="0" fontId="6" fillId="3" borderId="0" xfId="0" applyFont="1" applyFill="1" applyBorder="1" applyAlignment="1" applyProtection="1">
      <alignment horizontal="right" vertical="center"/>
      <protection locked="0" hidden="1"/>
    </xf>
    <xf numFmtId="0" fontId="5" fillId="3" borderId="0" xfId="0" applyFont="1" applyFill="1" applyBorder="1" applyAlignment="1" applyProtection="1">
      <alignment horizontal="center"/>
      <protection locked="0" hidden="1"/>
    </xf>
    <xf numFmtId="0" fontId="12" fillId="3" borderId="0" xfId="0" applyFont="1" applyFill="1" applyBorder="1" applyAlignment="1" applyProtection="1">
      <alignment horizontal="left"/>
      <protection locked="0" hidden="1"/>
    </xf>
    <xf numFmtId="2" fontId="5" fillId="3" borderId="0" xfId="0" applyNumberFormat="1" applyFont="1" applyFill="1" applyBorder="1" applyAlignment="1" applyProtection="1">
      <alignment horizontal="center"/>
      <protection locked="0" hidden="1"/>
    </xf>
    <xf numFmtId="0" fontId="4" fillId="3" borderId="0" xfId="0" applyFont="1" applyFill="1" applyBorder="1" applyAlignment="1" applyProtection="1">
      <alignment horizontal="right" vertical="center"/>
      <protection locked="0" hidden="1"/>
    </xf>
    <xf numFmtId="0" fontId="2" fillId="3" borderId="4" xfId="0" applyFont="1" applyFill="1" applyBorder="1" applyAlignment="1" applyProtection="1">
      <protection locked="0" hidden="1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164" fontId="17" fillId="5" borderId="1" xfId="0" applyNumberFormat="1" applyFont="1" applyFill="1" applyBorder="1" applyAlignment="1" applyProtection="1">
      <alignment horizontal="center"/>
      <protection locked="0" hidden="1"/>
    </xf>
    <xf numFmtId="0" fontId="12" fillId="5" borderId="0" xfId="0" applyFont="1" applyFill="1" applyBorder="1" applyAlignment="1" applyProtection="1">
      <alignment horizontal="left"/>
      <protection locked="0" hidden="1"/>
    </xf>
    <xf numFmtId="0" fontId="13" fillId="5" borderId="6" xfId="0" applyFont="1" applyFill="1" applyBorder="1" applyAlignment="1" applyProtection="1">
      <alignment horizontal="left" vertical="center"/>
      <protection locked="0" hidden="1"/>
    </xf>
    <xf numFmtId="0" fontId="13" fillId="5" borderId="7" xfId="0" applyFont="1" applyFill="1" applyBorder="1" applyAlignment="1" applyProtection="1">
      <alignment horizontal="left" vertical="center"/>
      <protection locked="0" hidden="1"/>
    </xf>
    <xf numFmtId="0" fontId="13" fillId="5" borderId="8" xfId="0" applyFont="1" applyFill="1" applyBorder="1" applyAlignment="1" applyProtection="1">
      <alignment horizontal="left" vertical="center"/>
      <protection locked="0" hidden="1"/>
    </xf>
    <xf numFmtId="0" fontId="13" fillId="4" borderId="6" xfId="0" applyFont="1" applyFill="1" applyBorder="1" applyAlignment="1" applyProtection="1">
      <alignment horizontal="center"/>
      <protection locked="0" hidden="1"/>
    </xf>
    <xf numFmtId="0" fontId="13" fillId="4" borderId="7" xfId="0" applyFont="1" applyFill="1" applyBorder="1" applyAlignment="1" applyProtection="1">
      <alignment horizontal="center"/>
      <protection locked="0" hidden="1"/>
    </xf>
    <xf numFmtId="0" fontId="13" fillId="4" borderId="8" xfId="0" applyFont="1" applyFill="1" applyBorder="1" applyAlignment="1" applyProtection="1">
      <alignment horizontal="center"/>
      <protection locked="0" hidden="1"/>
    </xf>
    <xf numFmtId="0" fontId="14" fillId="3" borderId="16" xfId="0" applyFont="1" applyFill="1" applyBorder="1" applyAlignment="1" applyProtection="1">
      <alignment horizontal="center"/>
      <protection locked="0" hidden="1"/>
    </xf>
    <xf numFmtId="0" fontId="18" fillId="5" borderId="1" xfId="0" applyFont="1" applyFill="1" applyBorder="1" applyAlignment="1" applyProtection="1">
      <alignment horizontal="right" vertical="center"/>
      <protection locked="0" hidden="1"/>
    </xf>
    <xf numFmtId="0" fontId="6" fillId="5" borderId="1" xfId="0" applyFont="1" applyFill="1" applyBorder="1" applyAlignment="1" applyProtection="1">
      <alignment horizontal="right" vertical="center"/>
      <protection locked="0" hidden="1"/>
    </xf>
    <xf numFmtId="49" fontId="2" fillId="3" borderId="0" xfId="0" applyNumberFormat="1" applyFont="1" applyFill="1" applyBorder="1" applyAlignment="1" applyProtection="1">
      <alignment horizontal="left" vertical="center"/>
      <protection locked="0" hidden="1"/>
    </xf>
    <xf numFmtId="49" fontId="2" fillId="3" borderId="0" xfId="0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2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/>
      <protection hidden="1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4"/>
  <sheetViews>
    <sheetView tabSelected="1" workbookViewId="0">
      <selection activeCell="I26" sqref="I26"/>
    </sheetView>
  </sheetViews>
  <sheetFormatPr defaultRowHeight="15"/>
  <cols>
    <col min="1" max="2" width="3" style="1" customWidth="1"/>
    <col min="3" max="3" width="10" style="1" customWidth="1"/>
    <col min="4" max="4" width="11.7109375" style="1" customWidth="1"/>
    <col min="5" max="5" width="8.5703125" style="1" customWidth="1"/>
    <col min="6" max="6" width="3.5703125" style="1" customWidth="1"/>
    <col min="7" max="7" width="10.28515625" style="1" customWidth="1"/>
    <col min="8" max="8" width="9.140625" style="1" customWidth="1"/>
    <col min="9" max="9" width="8.28515625" style="1" customWidth="1"/>
    <col min="10" max="10" width="9.140625" style="1"/>
    <col min="11" max="11" width="10.5703125" style="1" customWidth="1"/>
    <col min="12" max="12" width="6.5703125" style="1" customWidth="1"/>
    <col min="13" max="14" width="9.140625" style="1"/>
    <col min="15" max="15" width="3.28515625" style="1" customWidth="1"/>
    <col min="16" max="16" width="2.7109375" style="1" customWidth="1"/>
    <col min="17" max="28" width="0" style="1" hidden="1" customWidth="1"/>
    <col min="29" max="16384" width="9.140625" style="1"/>
  </cols>
  <sheetData>
    <row r="1" spans="2:16" ht="15.75" thickBot="1"/>
    <row r="2" spans="2:16" ht="20.25">
      <c r="B2" s="38"/>
      <c r="C2" s="56" t="s">
        <v>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"/>
    </row>
    <row r="3" spans="2:16" ht="10.5" customHeight="1">
      <c r="B3" s="39"/>
      <c r="C3" s="35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25"/>
      <c r="P3" s="10"/>
    </row>
    <row r="4" spans="2:16" ht="15.75">
      <c r="B4" s="39"/>
      <c r="C4" s="50" t="s">
        <v>5</v>
      </c>
      <c r="D4" s="51"/>
      <c r="E4" s="52"/>
      <c r="F4" s="8"/>
      <c r="G4" s="53" t="s">
        <v>20</v>
      </c>
      <c r="H4" s="54"/>
      <c r="I4" s="54"/>
      <c r="J4" s="54"/>
      <c r="K4" s="54"/>
      <c r="L4" s="54"/>
      <c r="M4" s="54"/>
      <c r="N4" s="54"/>
      <c r="O4" s="55"/>
      <c r="P4" s="10"/>
    </row>
    <row r="5" spans="2:16" ht="6.75" customHeight="1" thickBot="1">
      <c r="B5" s="39"/>
      <c r="C5" s="35"/>
      <c r="D5" s="8"/>
      <c r="E5" s="8"/>
      <c r="F5" s="8"/>
      <c r="G5" s="11"/>
      <c r="H5" s="11"/>
      <c r="I5" s="11"/>
      <c r="J5" s="11"/>
      <c r="K5" s="11"/>
      <c r="L5" s="11"/>
      <c r="M5" s="12"/>
      <c r="N5" s="12"/>
      <c r="O5" s="12"/>
      <c r="P5" s="10"/>
    </row>
    <row r="6" spans="2:16" ht="20.25" thickTop="1" thickBot="1">
      <c r="B6" s="39"/>
      <c r="C6" s="41" t="s">
        <v>25</v>
      </c>
      <c r="D6" s="42">
        <f>H6</f>
        <v>80</v>
      </c>
      <c r="E6" s="43" t="s">
        <v>3</v>
      </c>
      <c r="F6" s="8"/>
      <c r="G6" s="45" t="s">
        <v>6</v>
      </c>
      <c r="H6" s="47">
        <v>80</v>
      </c>
      <c r="I6" s="13" t="s">
        <v>3</v>
      </c>
      <c r="J6" s="59" t="s">
        <v>7</v>
      </c>
      <c r="K6" s="59"/>
      <c r="L6" s="59"/>
      <c r="M6" s="59"/>
      <c r="N6" s="14"/>
      <c r="O6" s="17"/>
      <c r="P6" s="10"/>
    </row>
    <row r="7" spans="2:16" ht="20.25" thickTop="1" thickBot="1">
      <c r="B7" s="39"/>
      <c r="C7" s="41" t="s">
        <v>26</v>
      </c>
      <c r="D7" s="42">
        <f>H7</f>
        <v>500</v>
      </c>
      <c r="E7" s="43" t="s">
        <v>8</v>
      </c>
      <c r="F7" s="8"/>
      <c r="G7" s="45" t="s">
        <v>29</v>
      </c>
      <c r="H7" s="47">
        <v>500</v>
      </c>
      <c r="I7" s="13" t="s">
        <v>8</v>
      </c>
      <c r="J7" s="59" t="s">
        <v>9</v>
      </c>
      <c r="K7" s="59"/>
      <c r="L7" s="59"/>
      <c r="M7" s="59"/>
      <c r="N7" s="14"/>
      <c r="O7" s="17"/>
      <c r="P7" s="10"/>
    </row>
    <row r="8" spans="2:16" ht="20.25" thickTop="1" thickBot="1">
      <c r="B8" s="39"/>
      <c r="C8" s="41" t="s">
        <v>27</v>
      </c>
      <c r="D8" s="42">
        <f>H8</f>
        <v>3</v>
      </c>
      <c r="E8" s="43" t="s">
        <v>10</v>
      </c>
      <c r="F8" s="8"/>
      <c r="G8" s="45" t="s">
        <v>30</v>
      </c>
      <c r="H8" s="47">
        <v>3</v>
      </c>
      <c r="I8" s="13" t="s">
        <v>10</v>
      </c>
      <c r="J8" s="59" t="s">
        <v>11</v>
      </c>
      <c r="K8" s="59"/>
      <c r="L8" s="59"/>
      <c r="M8" s="59"/>
      <c r="N8" s="14"/>
      <c r="O8" s="17"/>
      <c r="P8" s="10"/>
    </row>
    <row r="9" spans="2:16" ht="20.25" thickTop="1" thickBot="1">
      <c r="B9" s="39"/>
      <c r="C9" s="41" t="s">
        <v>28</v>
      </c>
      <c r="D9" s="44">
        <f>H7/(H8+1)</f>
        <v>125</v>
      </c>
      <c r="E9" s="43" t="s">
        <v>1</v>
      </c>
      <c r="F9" s="8"/>
      <c r="G9" s="45"/>
      <c r="H9" s="15"/>
      <c r="I9" s="13"/>
      <c r="J9" s="16"/>
      <c r="K9" s="17"/>
      <c r="L9" s="17"/>
      <c r="M9" s="17"/>
      <c r="N9" s="17"/>
      <c r="O9" s="17"/>
      <c r="P9" s="10"/>
    </row>
    <row r="10" spans="2:16" ht="20.25" thickTop="1" thickBot="1">
      <c r="B10" s="39"/>
      <c r="C10" s="41" t="s">
        <v>33</v>
      </c>
      <c r="D10" s="42">
        <f>H10</f>
        <v>8.1</v>
      </c>
      <c r="E10" s="43"/>
      <c r="F10" s="8"/>
      <c r="G10" s="45" t="s">
        <v>31</v>
      </c>
      <c r="H10" s="47">
        <v>8.1</v>
      </c>
      <c r="I10" s="13"/>
      <c r="J10" s="59" t="s">
        <v>19</v>
      </c>
      <c r="K10" s="59"/>
      <c r="L10" s="59"/>
      <c r="M10" s="59"/>
      <c r="N10" s="14"/>
      <c r="O10" s="17"/>
      <c r="P10" s="10"/>
    </row>
    <row r="11" spans="2:16" ht="20.25" thickTop="1" thickBot="1">
      <c r="B11" s="39"/>
      <c r="C11" s="41" t="s">
        <v>21</v>
      </c>
      <c r="D11" s="44">
        <f>10333*(H8+1)/(D13*D12)</f>
        <v>2.6716826972799668</v>
      </c>
      <c r="E11" s="43" t="s">
        <v>34</v>
      </c>
      <c r="F11" s="8"/>
      <c r="G11" s="45"/>
      <c r="H11" s="15"/>
      <c r="I11" s="13"/>
      <c r="J11" s="17"/>
      <c r="K11" s="17"/>
      <c r="L11" s="17"/>
      <c r="M11" s="17"/>
      <c r="N11" s="17"/>
      <c r="O11" s="17"/>
      <c r="P11" s="10"/>
    </row>
    <row r="12" spans="2:16" ht="20.25" thickTop="1" thickBot="1">
      <c r="B12" s="39"/>
      <c r="C12" s="41" t="s">
        <v>22</v>
      </c>
      <c r="D12" s="42">
        <f>273+H12</f>
        <v>293</v>
      </c>
      <c r="E12" s="43" t="s">
        <v>2</v>
      </c>
      <c r="F12" s="8"/>
      <c r="G12" s="45" t="s">
        <v>12</v>
      </c>
      <c r="H12" s="47">
        <v>20</v>
      </c>
      <c r="I12" s="13" t="s">
        <v>13</v>
      </c>
      <c r="J12" s="59" t="s">
        <v>14</v>
      </c>
      <c r="K12" s="59"/>
      <c r="L12" s="9"/>
      <c r="M12" s="9"/>
      <c r="N12" s="9"/>
      <c r="O12" s="17"/>
      <c r="P12" s="10"/>
    </row>
    <row r="13" spans="2:16" ht="20.25" thickTop="1" thickBot="1">
      <c r="B13" s="39"/>
      <c r="C13" s="41" t="s">
        <v>15</v>
      </c>
      <c r="D13" s="42">
        <f>H13</f>
        <v>52.8</v>
      </c>
      <c r="E13" s="43" t="s">
        <v>16</v>
      </c>
      <c r="F13" s="8"/>
      <c r="G13" s="45" t="s">
        <v>32</v>
      </c>
      <c r="H13" s="47">
        <v>52.8</v>
      </c>
      <c r="I13" s="13" t="s">
        <v>16</v>
      </c>
      <c r="J13" s="60" t="s">
        <v>35</v>
      </c>
      <c r="K13" s="60"/>
      <c r="L13" s="18">
        <v>52.8</v>
      </c>
      <c r="M13" s="19" t="s">
        <v>17</v>
      </c>
      <c r="N13" s="20"/>
      <c r="O13" s="21"/>
      <c r="P13" s="10"/>
    </row>
    <row r="14" spans="2:16" ht="18.75" thickTop="1">
      <c r="B14" s="39"/>
      <c r="C14" s="41"/>
      <c r="D14" s="42"/>
      <c r="E14" s="43"/>
      <c r="F14" s="8"/>
      <c r="G14" s="17"/>
      <c r="H14" s="22"/>
      <c r="I14" s="17"/>
      <c r="J14" s="60"/>
      <c r="K14" s="60"/>
      <c r="L14" s="18">
        <v>29.27</v>
      </c>
      <c r="M14" s="23" t="s">
        <v>18</v>
      </c>
      <c r="N14" s="24"/>
      <c r="O14" s="46"/>
      <c r="P14" s="10"/>
    </row>
    <row r="15" spans="2:16" ht="18">
      <c r="B15" s="39"/>
      <c r="C15" s="57" t="s">
        <v>23</v>
      </c>
      <c r="D15" s="48">
        <f>D10*D11*POWER(D9,2)/(0.0157*POWER(D6,4))</f>
        <v>0.52581179304105263</v>
      </c>
      <c r="E15" s="49" t="s">
        <v>0</v>
      </c>
      <c r="F15" s="8"/>
      <c r="G15" s="9"/>
      <c r="H15" s="26"/>
      <c r="I15" s="9"/>
      <c r="J15" s="9"/>
      <c r="K15" s="9"/>
      <c r="L15" s="9"/>
      <c r="M15" s="9"/>
      <c r="N15" s="9"/>
      <c r="O15" s="9"/>
      <c r="P15" s="10"/>
    </row>
    <row r="16" spans="2:16" ht="18">
      <c r="B16" s="39"/>
      <c r="C16" s="58"/>
      <c r="D16" s="48">
        <f>D15/100</f>
        <v>5.2581179304105261E-3</v>
      </c>
      <c r="E16" s="49" t="s">
        <v>24</v>
      </c>
      <c r="F16" s="8"/>
      <c r="G16" s="9"/>
      <c r="H16" s="26"/>
      <c r="I16" s="9"/>
      <c r="J16" s="9"/>
      <c r="K16" s="9"/>
      <c r="L16" s="9"/>
      <c r="M16" s="9"/>
      <c r="N16" s="9"/>
      <c r="O16" s="9"/>
      <c r="P16" s="10"/>
    </row>
    <row r="17" spans="2:16" ht="15.75" hidden="1">
      <c r="B17" s="39"/>
      <c r="C17" s="36"/>
      <c r="D17" s="27"/>
      <c r="E17" s="27"/>
      <c r="F17" s="27"/>
      <c r="G17" s="28"/>
      <c r="H17" s="29"/>
      <c r="I17" s="28"/>
      <c r="J17" s="28"/>
      <c r="K17" s="28"/>
      <c r="L17" s="28"/>
      <c r="M17" s="28"/>
      <c r="N17" s="28"/>
      <c r="O17" s="30"/>
      <c r="P17" s="10"/>
    </row>
    <row r="18" spans="2:16" ht="12" customHeight="1" thickBot="1">
      <c r="B18" s="40"/>
      <c r="C18" s="37"/>
      <c r="D18" s="31"/>
      <c r="E18" s="31"/>
      <c r="F18" s="31"/>
      <c r="G18" s="31"/>
      <c r="H18" s="32"/>
      <c r="I18" s="31"/>
      <c r="J18" s="31"/>
      <c r="K18" s="31"/>
      <c r="L18" s="31"/>
      <c r="M18" s="33"/>
      <c r="N18" s="33"/>
      <c r="O18" s="33"/>
      <c r="P18" s="34"/>
    </row>
    <row r="19" spans="2:16" ht="25.5" customHeight="1">
      <c r="C19" s="2"/>
      <c r="D19" s="3"/>
      <c r="E19" s="3"/>
      <c r="F19" s="3"/>
      <c r="G19" s="3"/>
      <c r="H19" s="4"/>
      <c r="I19" s="3"/>
      <c r="J19" s="3"/>
      <c r="K19" s="3"/>
      <c r="L19" s="3"/>
    </row>
    <row r="20" spans="2:16" ht="12.75" customHeight="1" thickBot="1">
      <c r="C20" s="65" t="s">
        <v>53</v>
      </c>
      <c r="D20" s="65"/>
      <c r="E20" s="65"/>
      <c r="F20" s="3"/>
      <c r="G20" s="3"/>
      <c r="H20" s="4"/>
      <c r="I20" s="3"/>
      <c r="J20" s="3"/>
      <c r="K20" s="3"/>
      <c r="L20" s="3"/>
    </row>
    <row r="21" spans="2:16" ht="9.75" customHeight="1">
      <c r="C21" s="61" t="s">
        <v>52</v>
      </c>
      <c r="D21" s="61" t="s">
        <v>50</v>
      </c>
      <c r="E21" s="61" t="s">
        <v>51</v>
      </c>
      <c r="F21" s="3"/>
      <c r="L21" s="3"/>
    </row>
    <row r="22" spans="2:16" ht="8.25" customHeight="1" thickBot="1">
      <c r="C22" s="62"/>
      <c r="D22" s="62"/>
      <c r="E22" s="62"/>
      <c r="F22" s="3"/>
      <c r="G22" s="3"/>
      <c r="H22" s="3"/>
      <c r="I22" s="3"/>
      <c r="J22" s="3"/>
      <c r="K22" s="3"/>
      <c r="L22" s="3"/>
    </row>
    <row r="23" spans="2:16" ht="23.25" customHeight="1" thickBot="1">
      <c r="C23" s="67" t="s">
        <v>36</v>
      </c>
      <c r="D23" s="66" t="s">
        <v>37</v>
      </c>
      <c r="E23" s="66">
        <v>8.1</v>
      </c>
      <c r="F23" s="3"/>
      <c r="G23" s="3"/>
      <c r="H23" s="3"/>
      <c r="I23" s="3"/>
      <c r="J23" s="3"/>
      <c r="K23" s="3"/>
      <c r="L23" s="3"/>
    </row>
    <row r="24" spans="2:16" ht="15.75" thickBot="1">
      <c r="C24" s="63" t="s">
        <v>38</v>
      </c>
      <c r="D24" s="64" t="s">
        <v>39</v>
      </c>
      <c r="E24" s="64">
        <v>5.7</v>
      </c>
    </row>
    <row r="25" spans="2:16" ht="15.75" thickBot="1">
      <c r="C25" s="63" t="s">
        <v>40</v>
      </c>
      <c r="D25" s="64" t="s">
        <v>41</v>
      </c>
      <c r="E25" s="64">
        <v>11.5</v>
      </c>
    </row>
    <row r="26" spans="2:16" ht="15.75" thickBot="1">
      <c r="C26" s="63" t="s">
        <v>42</v>
      </c>
      <c r="D26" s="64" t="s">
        <v>43</v>
      </c>
      <c r="E26" s="64">
        <v>10.1</v>
      </c>
      <c r="I26" s="5"/>
    </row>
    <row r="27" spans="2:16" ht="15.75" thickBot="1">
      <c r="C27" s="63" t="s">
        <v>44</v>
      </c>
      <c r="D27" s="64" t="s">
        <v>45</v>
      </c>
      <c r="E27" s="64">
        <v>8.1</v>
      </c>
    </row>
    <row r="28" spans="2:16" ht="15.75" thickBot="1">
      <c r="C28" s="63" t="s">
        <v>46</v>
      </c>
      <c r="D28" s="64" t="s">
        <v>47</v>
      </c>
      <c r="E28" s="64">
        <v>8.1</v>
      </c>
    </row>
    <row r="29" spans="2:16" ht="15.75" thickBot="1">
      <c r="C29" s="63" t="s">
        <v>48</v>
      </c>
      <c r="D29" s="64" t="s">
        <v>49</v>
      </c>
      <c r="E29" s="64">
        <v>7</v>
      </c>
    </row>
    <row r="31" spans="2:16">
      <c r="C31" s="6"/>
    </row>
    <row r="33" spans="3:3">
      <c r="C33" s="6"/>
    </row>
    <row r="34" spans="3:3">
      <c r="C34" s="6"/>
    </row>
  </sheetData>
  <sheetProtection formatCells="0" formatColumns="0" formatRows="0" insertColumns="0" insertRows="0" insertHyperlinks="0" deleteColumns="0" deleteRows="0" sort="0" autoFilter="0" pivotTables="0"/>
  <mergeCells count="14">
    <mergeCell ref="C21:C22"/>
    <mergeCell ref="D21:D22"/>
    <mergeCell ref="E21:E22"/>
    <mergeCell ref="C20:E20"/>
    <mergeCell ref="C4:E4"/>
    <mergeCell ref="G4:O4"/>
    <mergeCell ref="C2:O2"/>
    <mergeCell ref="C15:C16"/>
    <mergeCell ref="J10:M10"/>
    <mergeCell ref="J8:M8"/>
    <mergeCell ref="J7:M7"/>
    <mergeCell ref="J6:M6"/>
    <mergeCell ref="J12:K12"/>
    <mergeCell ref="J13:K14"/>
  </mergeCells>
  <dataValidations count="2">
    <dataValidation type="list" allowBlank="1" showInputMessage="1" showErrorMessage="1" sqref="L13:L14 H13">
      <formula1>$L$13:$L$14</formula1>
    </dataValidation>
    <dataValidation type="list" allowBlank="1" showInputMessage="1" showErrorMessage="1" sqref="H10">
      <formula1>$E$23:$E$29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6:D8 D10:D16" unlockedFormula="1"/>
    <ignoredError sqref="D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Ушаков</dc:creator>
  <cp:lastModifiedBy>Евгений Ушаков</cp:lastModifiedBy>
  <cp:lastPrinted>2012-04-10T13:17:35Z</cp:lastPrinted>
  <dcterms:created xsi:type="dcterms:W3CDTF">2012-04-09T13:53:04Z</dcterms:created>
  <dcterms:modified xsi:type="dcterms:W3CDTF">2012-04-11T11:41:23Z</dcterms:modified>
</cp:coreProperties>
</file>